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<sst xmlns="http://schemas.openxmlformats.org/spreadsheetml/2006/main" count="171" uniqueCount="123">
  <si>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</si>
  <si>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</si>
  <si>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</si>
  <si>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</si>
  <si>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</si>
  <si>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</si>
  <si>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</si>
  <si>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</si>
  <si>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</si>
  <si>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</si>
  <si>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</si>
  <si>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</si>
  <si>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</si>
  <si>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</si>
  <si>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</si>
  <si>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</si>
  <si>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</si>
  <si>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</si>
  <si>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</si>
  <si>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</si>
  <si>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</si>
  <si>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</si>
  <si>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</si>
  <si>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</si>
  <si>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</si>
  <si>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</si>
  <si>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</si>
  <si>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</si>
  <si>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</si>
  <si>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</si>
  <si>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</si>
  <si>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</si>
  <si>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</si>
  <si>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</si>
  <si>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</si>
  <si>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</si>
  <si>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</si>
  <si>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</si>
  <si>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</si>
  <si>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</si>
  <si>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</si>
  <si>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</si>
  <si>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</si>
  <si>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</si>
  <si>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</si>
  <si>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</si>
  <si>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</si>
  <si>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</si>
  <si>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</si>
  <si>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</si>
  <si>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</si>
  <si>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</si>
  <si>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</si>
  <si>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</si>
  <si>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</si>
  <si>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</si>
  <si>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</si>
  <si>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</si>
  <si>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</si>
  <si>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</si>
  <si>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</si>
  <si>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</si>
  <si>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</si>
  <si>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</si>
  <si>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</si>
  <si>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</si>
  <si>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</si>
  <si>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</si>
  <si>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</si>
  <si>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</si>
  <si>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</si>
  <si>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</si>
  <si>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</si>
  <si>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</si>
  <si>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</si>
  <si>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</si>
  <si>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</si>
  <si>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</si>
  <si>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</si>
  <si>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</si>
  <si>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</si>
  <si>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</si>
  <si>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</si>
  <si>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</si>
  <si>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</si>
  <si>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</si>
  <si>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</si>
  <si>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</si>
  <si>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</si>
  <si>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</si>
  <si>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</si>
  <si>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</si>
  <si>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</si>
  <si>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</si>
  <si>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</si>
  <si>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</si>
  <si>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</si>
  <si>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</si>
  <si>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</si>
  <si>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</si>
  <si>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</si>
  <si>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</si>
  <si>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</si>
  <si>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</si>
  <si>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</si>
  <si>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</si>
  <si>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</si>
  <si>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</si>
  <si>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</si>
  <si>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</si>
  <si>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</si>
  <si>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</si>
  <si>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</si>
  <si>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</si>
  <si>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</si>
  <si>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</si>
  <si>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</si>
  <si>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</si>
  <si>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</si>
  <si>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</si>
  <si>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</si>
  <si>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</si>
  <si>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04.03.2016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</si>
</sst>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12559814"/>
        <c:axId val="45929463"/>
      </c:bar3D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29463"/>
        <c:crosses val="autoZero"/>
        <c:auto val="1"/>
        <c:lblOffset val="100"/>
        <c:tickLblSkip val="1"/>
        <c:noMultiLvlLbl val="0"/>
      </c:catAx>
      <c:valAx>
        <c:axId val="45929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10711984"/>
        <c:axId val="29298993"/>
      </c:bar3DChart>
      <c:catAx>
        <c:axId val="1071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8993"/>
        <c:crosses val="autoZero"/>
        <c:auto val="1"/>
        <c:lblOffset val="100"/>
        <c:tickLblSkip val="1"/>
        <c:noMultiLvlLbl val="0"/>
      </c:catAx>
      <c:valAx>
        <c:axId val="29298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62364346"/>
        <c:axId val="24408203"/>
      </c:bar3D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8203"/>
        <c:crosses val="autoZero"/>
        <c:auto val="1"/>
        <c:lblOffset val="100"/>
        <c:tickLblSkip val="1"/>
        <c:noMultiLvlLbl val="0"/>
      </c:catAx>
      <c:valAx>
        <c:axId val="24408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18347236"/>
        <c:axId val="30907397"/>
      </c:bar3D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07397"/>
        <c:crosses val="autoZero"/>
        <c:auto val="1"/>
        <c:lblOffset val="100"/>
        <c:tickLblSkip val="1"/>
        <c:noMultiLvlLbl val="0"/>
      </c:catAx>
      <c:valAx>
        <c:axId val="30907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4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9731118"/>
        <c:axId val="20471199"/>
      </c:bar3DChart>
      <c:catAx>
        <c:axId val="9731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71199"/>
        <c:crosses val="autoZero"/>
        <c:auto val="1"/>
        <c:lblOffset val="100"/>
        <c:tickLblSkip val="2"/>
        <c:noMultiLvlLbl val="0"/>
      </c:catAx>
      <c:valAx>
        <c:axId val="20471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1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50023064"/>
        <c:axId val="47554393"/>
      </c:bar3DChart>
      <c:catAx>
        <c:axId val="500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54393"/>
        <c:crosses val="autoZero"/>
        <c:auto val="1"/>
        <c:lblOffset val="100"/>
        <c:tickLblSkip val="1"/>
        <c:noMultiLvlLbl val="0"/>
      </c:catAx>
      <c:valAx>
        <c:axId val="47554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23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25336354"/>
        <c:axId val="26700595"/>
      </c:bar3DChart>
      <c:catAx>
        <c:axId val="2533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700595"/>
        <c:crosses val="autoZero"/>
        <c:auto val="1"/>
        <c:lblOffset val="100"/>
        <c:tickLblSkip val="1"/>
        <c:noMultiLvlLbl val="0"/>
      </c:catAx>
      <c:valAx>
        <c:axId val="2670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38978764"/>
        <c:axId val="15264557"/>
      </c:bar3DChart>
      <c:catAx>
        <c:axId val="3897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64557"/>
        <c:crosses val="autoZero"/>
        <c:auto val="1"/>
        <c:lblOffset val="100"/>
        <c:tickLblSkip val="1"/>
        <c:noMultiLvlLbl val="0"/>
      </c:catAx>
      <c:valAx>
        <c:axId val="15264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78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3163286"/>
        <c:axId val="28469575"/>
      </c:bar3DChart>
      <c:catAx>
        <c:axId val="3163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69575"/>
        <c:crosses val="autoZero"/>
        <c:auto val="1"/>
        <c:lblOffset val="100"/>
        <c:tickLblSkip val="1"/>
        <c:noMultiLvlLbl val="0"/>
      </c:catAx>
      <c:valAx>
        <c:axId val="28469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8" sqref="D3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</f>
        <v>62130.9</v>
      </c>
      <c r="E6" s="3">
        <f>D6/D149*100</f>
        <v>36.12965315919089</v>
      </c>
      <c r="F6" s="3">
        <f>D6/B6*100</f>
        <v>54.18461747766542</v>
      </c>
      <c r="G6" s="3">
        <f aca="true" t="shared" si="0" ref="G6:G43">D6/C6*100</f>
        <v>14.558298074550624</v>
      </c>
      <c r="H6" s="51">
        <f>B6-D6</f>
        <v>52534.299999999996</v>
      </c>
      <c r="I6" s="51">
        <f aca="true" t="shared" si="1" ref="I6:I43">C6-D6</f>
        <v>364642.19999999995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</f>
        <v>26948.4</v>
      </c>
      <c r="E7" s="103">
        <f>D7/D6*100</f>
        <v>43.37358705571624</v>
      </c>
      <c r="F7" s="103">
        <f>D7/B7*100</f>
        <v>66.01553600693755</v>
      </c>
      <c r="G7" s="103">
        <f>D7/C7*100</f>
        <v>14.510433594267422</v>
      </c>
      <c r="H7" s="113">
        <f>B7-D7</f>
        <v>13872.900000000001</v>
      </c>
      <c r="I7" s="113">
        <f t="shared" si="1"/>
        <v>158769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</f>
        <v>45712.7</v>
      </c>
      <c r="E8" s="1">
        <f>D8/D6*100</f>
        <v>73.57482347752888</v>
      </c>
      <c r="F8" s="1">
        <f>D8/B8*100</f>
        <v>65.00012086379219</v>
      </c>
      <c r="G8" s="1">
        <f t="shared" si="0"/>
        <v>15.335632927359487</v>
      </c>
      <c r="H8" s="48">
        <f>B8-D8</f>
        <v>24614.40000000001</v>
      </c>
      <c r="I8" s="48">
        <f t="shared" si="1"/>
        <v>252368.89999999997</v>
      </c>
    </row>
    <row r="9" spans="1:9" ht="18">
      <c r="A9" s="26" t="s">
        <v>2</v>
      </c>
      <c r="B9" s="46">
        <v>14.8</v>
      </c>
      <c r="C9" s="47">
        <v>85.7</v>
      </c>
      <c r="D9" s="48">
        <f>4</f>
        <v>4</v>
      </c>
      <c r="E9" s="12">
        <f>D9/D6*100</f>
        <v>0.006438020373115471</v>
      </c>
      <c r="F9" s="128">
        <f>D9/B9*100</f>
        <v>27.027027027027025</v>
      </c>
      <c r="G9" s="1">
        <f t="shared" si="0"/>
        <v>4.667444574095683</v>
      </c>
      <c r="H9" s="48">
        <f aca="true" t="shared" si="2" ref="H9:H43">B9-D9</f>
        <v>10.8</v>
      </c>
      <c r="I9" s="48">
        <f t="shared" si="1"/>
        <v>81.7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</f>
        <v>3159.9</v>
      </c>
      <c r="E10" s="1">
        <f>D10/D6*100</f>
        <v>5.085875144251894</v>
      </c>
      <c r="F10" s="1">
        <f aca="true" t="shared" si="3" ref="F10:F41">D10/B10*100</f>
        <v>33.672914824010824</v>
      </c>
      <c r="G10" s="1">
        <f t="shared" si="0"/>
        <v>11.264076084825454</v>
      </c>
      <c r="H10" s="48">
        <f t="shared" si="2"/>
        <v>6224.200000000001</v>
      </c>
      <c r="I10" s="48">
        <f t="shared" si="1"/>
        <v>24893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</f>
        <v>10933.900000000001</v>
      </c>
      <c r="E11" s="1">
        <f>D11/D6*100</f>
        <v>17.598167739401813</v>
      </c>
      <c r="F11" s="1">
        <f t="shared" si="3"/>
        <v>39.27575901260113</v>
      </c>
      <c r="G11" s="1">
        <f t="shared" si="0"/>
        <v>15.259131279411847</v>
      </c>
      <c r="H11" s="48">
        <f t="shared" si="2"/>
        <v>16904.899999999998</v>
      </c>
      <c r="I11" s="48">
        <f t="shared" si="1"/>
        <v>60720.9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</f>
        <v>2169.6</v>
      </c>
      <c r="E12" s="1">
        <f>D12/D6*100</f>
        <v>3.4919822503778315</v>
      </c>
      <c r="F12" s="1">
        <f t="shared" si="3"/>
        <v>58.65051903114187</v>
      </c>
      <c r="G12" s="1">
        <f t="shared" si="0"/>
        <v>14.747145187601957</v>
      </c>
      <c r="H12" s="48">
        <f t="shared" si="2"/>
        <v>1529.6</v>
      </c>
      <c r="I12" s="48">
        <f t="shared" si="1"/>
        <v>12542.4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150.80000000000337</v>
      </c>
      <c r="E13" s="1">
        <f>D13/D6*100</f>
        <v>0.24271336806645866</v>
      </c>
      <c r="F13" s="1">
        <f t="shared" si="3"/>
        <v>4.4337292720217505</v>
      </c>
      <c r="G13" s="1">
        <f t="shared" si="0"/>
        <v>1.0630123853631614</v>
      </c>
      <c r="H13" s="48">
        <f t="shared" si="2"/>
        <v>3250.3999999999874</v>
      </c>
      <c r="I13" s="48">
        <f t="shared" si="1"/>
        <v>14035.299999999988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</f>
        <v>36638.3</v>
      </c>
      <c r="E18" s="3">
        <f>D18/D149*100</f>
        <v>21.30548682446872</v>
      </c>
      <c r="F18" s="3">
        <f>D18/B18*100</f>
        <v>60.62962417486767</v>
      </c>
      <c r="G18" s="3">
        <f t="shared" si="0"/>
        <v>14.629916612793545</v>
      </c>
      <c r="H18" s="51">
        <f>B18-D18</f>
        <v>23791.399999999994</v>
      </c>
      <c r="I18" s="51">
        <f t="shared" si="1"/>
        <v>213795.8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</f>
        <v>28004.299999999996</v>
      </c>
      <c r="E19" s="103">
        <f>D19/D18*100</f>
        <v>76.4344961420153</v>
      </c>
      <c r="F19" s="103">
        <f t="shared" si="3"/>
        <v>62.972474010978004</v>
      </c>
      <c r="G19" s="103">
        <f t="shared" si="0"/>
        <v>14.892006985405946</v>
      </c>
      <c r="H19" s="113">
        <f t="shared" si="2"/>
        <v>16466.4</v>
      </c>
      <c r="I19" s="113">
        <f t="shared" si="1"/>
        <v>160044.90000000002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</f>
        <v>28748.899999999998</v>
      </c>
      <c r="E20" s="1">
        <f>D20/D18*100</f>
        <v>78.46679567556353</v>
      </c>
      <c r="F20" s="1">
        <f t="shared" si="3"/>
        <v>64.22340323340906</v>
      </c>
      <c r="G20" s="1">
        <f t="shared" si="0"/>
        <v>15.403289625608052</v>
      </c>
      <c r="H20" s="48">
        <f t="shared" si="2"/>
        <v>16015.000000000004</v>
      </c>
      <c r="I20" s="48">
        <f t="shared" si="1"/>
        <v>157892.4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</f>
        <v>2100.7</v>
      </c>
      <c r="E21" s="1">
        <f>D21/D18*100</f>
        <v>5.7336175532161695</v>
      </c>
      <c r="F21" s="1">
        <f t="shared" si="3"/>
        <v>47.183414940928074</v>
      </c>
      <c r="G21" s="1">
        <f t="shared" si="0"/>
        <v>10.270312553473387</v>
      </c>
      <c r="H21" s="48">
        <f t="shared" si="2"/>
        <v>2351.5</v>
      </c>
      <c r="I21" s="48">
        <f t="shared" si="1"/>
        <v>18353.399999999998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</f>
        <v>618.8</v>
      </c>
      <c r="E22" s="1">
        <f>D22/D18*100</f>
        <v>1.6889429913505811</v>
      </c>
      <c r="F22" s="1">
        <f t="shared" si="3"/>
        <v>65.1642796967144</v>
      </c>
      <c r="G22" s="1">
        <f t="shared" si="0"/>
        <v>15.794175451134535</v>
      </c>
      <c r="H22" s="48">
        <f t="shared" si="2"/>
        <v>330.80000000000007</v>
      </c>
      <c r="I22" s="48">
        <f t="shared" si="1"/>
        <v>3299.1000000000004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</f>
        <v>4472.799999999999</v>
      </c>
      <c r="E23" s="1">
        <f>D23/D18*100</f>
        <v>12.207989999536002</v>
      </c>
      <c r="F23" s="1">
        <f t="shared" si="3"/>
        <v>51.34952069341598</v>
      </c>
      <c r="G23" s="1">
        <f t="shared" si="0"/>
        <v>16.086662542619152</v>
      </c>
      <c r="H23" s="48">
        <f t="shared" si="2"/>
        <v>4237.700000000001</v>
      </c>
      <c r="I23" s="48">
        <f t="shared" si="1"/>
        <v>23331.600000000002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</f>
        <v>234.6</v>
      </c>
      <c r="E24" s="1">
        <f>D24/D18*100</f>
        <v>0.6403135516658797</v>
      </c>
      <c r="F24" s="1">
        <f t="shared" si="3"/>
        <v>59.317319848293295</v>
      </c>
      <c r="G24" s="1">
        <f t="shared" si="0"/>
        <v>14.739884393063585</v>
      </c>
      <c r="H24" s="48">
        <f t="shared" si="2"/>
        <v>160.9</v>
      </c>
      <c r="I24" s="48">
        <f t="shared" si="1"/>
        <v>1357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462.5000000000058</v>
      </c>
      <c r="E25" s="1">
        <f>D25/D18*100</f>
        <v>1.2623402286678305</v>
      </c>
      <c r="F25" s="1">
        <f t="shared" si="3"/>
        <v>39.939550949914334</v>
      </c>
      <c r="G25" s="1">
        <f t="shared" si="0"/>
        <v>4.6135583752294815</v>
      </c>
      <c r="H25" s="48">
        <f t="shared" si="2"/>
        <v>695.4999999999887</v>
      </c>
      <c r="I25" s="48">
        <f t="shared" si="1"/>
        <v>9562.30000000001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</f>
        <v>7847.700000000001</v>
      </c>
      <c r="E33" s="3">
        <f>D33/D149*100</f>
        <v>4.563505101284262</v>
      </c>
      <c r="F33" s="3">
        <f>D33/B33*100</f>
        <v>61.359051744358794</v>
      </c>
      <c r="G33" s="3">
        <f t="shared" si="0"/>
        <v>15.612311279371188</v>
      </c>
      <c r="H33" s="51">
        <f t="shared" si="2"/>
        <v>4942.0999999999985</v>
      </c>
      <c r="I33" s="51">
        <f t="shared" si="1"/>
        <v>42418.399999999994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</f>
        <v>5262.3</v>
      </c>
      <c r="E34" s="1">
        <f>D34/D33*100</f>
        <v>67.05531557016705</v>
      </c>
      <c r="F34" s="1">
        <f t="shared" si="3"/>
        <v>64.49134159344095</v>
      </c>
      <c r="G34" s="1">
        <f t="shared" si="0"/>
        <v>15.028015284179505</v>
      </c>
      <c r="H34" s="48">
        <f t="shared" si="2"/>
        <v>2897.3999999999996</v>
      </c>
      <c r="I34" s="48">
        <f t="shared" si="1"/>
        <v>29754.3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</f>
        <v>525</v>
      </c>
      <c r="E36" s="1">
        <f>D36/D33*100</f>
        <v>6.689858175006689</v>
      </c>
      <c r="F36" s="1">
        <f t="shared" si="3"/>
        <v>38.21238809229202</v>
      </c>
      <c r="G36" s="1">
        <f t="shared" si="0"/>
        <v>15.512350785959105</v>
      </c>
      <c r="H36" s="48">
        <f t="shared" si="2"/>
        <v>848.9000000000001</v>
      </c>
      <c r="I36" s="48">
        <f t="shared" si="1"/>
        <v>2859.4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</f>
        <v>58.4</v>
      </c>
      <c r="E37" s="17">
        <f>D37/D33*100</f>
        <v>0.744167080800744</v>
      </c>
      <c r="F37" s="17">
        <f t="shared" si="3"/>
        <v>64.1053787047201</v>
      </c>
      <c r="G37" s="17">
        <f t="shared" si="0"/>
        <v>6.284300010760788</v>
      </c>
      <c r="H37" s="57">
        <f t="shared" si="2"/>
        <v>32.699999999999996</v>
      </c>
      <c r="I37" s="57">
        <f t="shared" si="1"/>
        <v>870.9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0.12997438740012995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1991.8000000000004</v>
      </c>
      <c r="E39" s="1">
        <f>D39/D33*100</f>
        <v>25.380684786625384</v>
      </c>
      <c r="F39" s="1">
        <f t="shared" si="3"/>
        <v>63.23576100069849</v>
      </c>
      <c r="G39" s="1">
        <f t="shared" si="0"/>
        <v>18.315402298850575</v>
      </c>
      <c r="H39" s="48">
        <f>B39-D39</f>
        <v>1157.9999999999989</v>
      </c>
      <c r="I39" s="48">
        <f t="shared" si="1"/>
        <v>8883.2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</f>
        <v>47.599999999999994</v>
      </c>
      <c r="E43" s="3">
        <f>D43/D149*100</f>
        <v>0.02767980973038353</v>
      </c>
      <c r="F43" s="3">
        <f>D43/B43*100</f>
        <v>22.873618452666985</v>
      </c>
      <c r="G43" s="3">
        <f t="shared" si="0"/>
        <v>5.738396624472573</v>
      </c>
      <c r="H43" s="51">
        <f t="shared" si="2"/>
        <v>160.5</v>
      </c>
      <c r="I43" s="51">
        <f t="shared" si="1"/>
        <v>781.9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</f>
        <v>1144.8999999999999</v>
      </c>
      <c r="E45" s="3">
        <f>D45/D149*100</f>
        <v>0.6657692050486577</v>
      </c>
      <c r="F45" s="3">
        <f>D45/B45*100</f>
        <v>59.5093300067571</v>
      </c>
      <c r="G45" s="3">
        <f aca="true" t="shared" si="4" ref="G45:G75">D45/C45*100</f>
        <v>14.788932520409215</v>
      </c>
      <c r="H45" s="51">
        <f>B45-D45</f>
        <v>779.0000000000002</v>
      </c>
      <c r="I45" s="51">
        <f aca="true" t="shared" si="5" ref="I45:I76">C45-D45</f>
        <v>6596.700000000001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</f>
        <v>1006.8</v>
      </c>
      <c r="E46" s="1">
        <f>D46/D45*100</f>
        <v>87.93781116254695</v>
      </c>
      <c r="F46" s="1">
        <f aca="true" t="shared" si="6" ref="F46:F73">D46/B46*100</f>
        <v>63.27300150829562</v>
      </c>
      <c r="G46" s="1">
        <f t="shared" si="4"/>
        <v>14.907604832977967</v>
      </c>
      <c r="H46" s="48">
        <f aca="true" t="shared" si="7" ref="H46:H73">B46-D46</f>
        <v>584.4000000000001</v>
      </c>
      <c r="I46" s="48">
        <f t="shared" si="5"/>
        <v>5746.8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</f>
        <v>2.4000000000000004</v>
      </c>
      <c r="E48" s="1">
        <f>D48/D45*100</f>
        <v>0.20962529478557088</v>
      </c>
      <c r="F48" s="1">
        <f t="shared" si="6"/>
        <v>17.021276595744684</v>
      </c>
      <c r="G48" s="1">
        <f t="shared" si="4"/>
        <v>3.3946251768033955</v>
      </c>
      <c r="H48" s="48">
        <f t="shared" si="7"/>
        <v>11.7</v>
      </c>
      <c r="I48" s="48">
        <f t="shared" si="5"/>
        <v>68.3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</f>
        <v>120.2</v>
      </c>
      <c r="E49" s="1">
        <f>D49/D45*100</f>
        <v>10.498733513844005</v>
      </c>
      <c r="F49" s="1">
        <f t="shared" si="6"/>
        <v>49.772256728778466</v>
      </c>
      <c r="G49" s="1">
        <f t="shared" si="4"/>
        <v>21.14335971855761</v>
      </c>
      <c r="H49" s="48">
        <f t="shared" si="7"/>
        <v>121.3</v>
      </c>
      <c r="I49" s="48">
        <f t="shared" si="5"/>
        <v>448.3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15.499999999999906</v>
      </c>
      <c r="E50" s="1">
        <f>D50/D45*100</f>
        <v>1.35383002882347</v>
      </c>
      <c r="F50" s="1">
        <f t="shared" si="6"/>
        <v>20.31454783748348</v>
      </c>
      <c r="G50" s="1">
        <f t="shared" si="4"/>
        <v>4.460431654676232</v>
      </c>
      <c r="H50" s="48">
        <f t="shared" si="7"/>
        <v>60.800000000000146</v>
      </c>
      <c r="I50" s="48">
        <f t="shared" si="5"/>
        <v>332.0000000000001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8+294.9+37.1+10.7+29.1+464+10.3+76.6+3.8+16.5+359.8+101.4+28.4+17.4+423.7+90.6+34.9+37+0.1+9.1</f>
        <v>2053.4</v>
      </c>
      <c r="E51" s="3">
        <f>D51/D149*100</f>
        <v>1.1940697752178477</v>
      </c>
      <c r="F51" s="3">
        <f>D51/B51*100</f>
        <v>53.664018398494676</v>
      </c>
      <c r="G51" s="3">
        <f t="shared" si="4"/>
        <v>12.773316247503995</v>
      </c>
      <c r="H51" s="51">
        <f>B51-D51</f>
        <v>1773</v>
      </c>
      <c r="I51" s="51">
        <f t="shared" si="5"/>
        <v>14022.300000000001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</f>
        <v>1462.8</v>
      </c>
      <c r="E52" s="1">
        <f>D52/D51*100</f>
        <v>71.23794681990844</v>
      </c>
      <c r="F52" s="1">
        <f t="shared" si="6"/>
        <v>64.25935687928308</v>
      </c>
      <c r="G52" s="1">
        <f t="shared" si="4"/>
        <v>14.162479305236864</v>
      </c>
      <c r="H52" s="48">
        <f t="shared" si="7"/>
        <v>813.6000000000001</v>
      </c>
      <c r="I52" s="48">
        <f t="shared" si="5"/>
        <v>8865.900000000001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</f>
        <v>5.1</v>
      </c>
      <c r="E54" s="1">
        <f>D54/D51*100</f>
        <v>0.24836855946235506</v>
      </c>
      <c r="F54" s="1">
        <f t="shared" si="6"/>
        <v>9.13978494623656</v>
      </c>
      <c r="G54" s="1">
        <f t="shared" si="4"/>
        <v>1.7770034843205575</v>
      </c>
      <c r="H54" s="48">
        <f t="shared" si="7"/>
        <v>50.699999999999996</v>
      </c>
      <c r="I54" s="48">
        <f t="shared" si="5"/>
        <v>281.9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</f>
        <v>162.5</v>
      </c>
      <c r="E55" s="1">
        <f>D55/D51*100</f>
        <v>7.913704100516217</v>
      </c>
      <c r="F55" s="1">
        <f t="shared" si="6"/>
        <v>47.89272030651341</v>
      </c>
      <c r="G55" s="1">
        <f t="shared" si="4"/>
        <v>17.415068052727467</v>
      </c>
      <c r="H55" s="48">
        <f t="shared" si="7"/>
        <v>176.8</v>
      </c>
      <c r="I55" s="48">
        <f t="shared" si="5"/>
        <v>770.6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423.0000000000001</v>
      </c>
      <c r="E56" s="1">
        <f>D56/D51*100</f>
        <v>20.599980520112986</v>
      </c>
      <c r="F56" s="1">
        <f t="shared" si="6"/>
        <v>36.62654775305222</v>
      </c>
      <c r="G56" s="1">
        <f t="shared" si="4"/>
        <v>9.36897827194401</v>
      </c>
      <c r="H56" s="48">
        <f t="shared" si="7"/>
        <v>731.9</v>
      </c>
      <c r="I56" s="48">
        <f>C56-D56</f>
        <v>4091.8999999999996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</f>
        <v>285.5</v>
      </c>
      <c r="E58" s="3">
        <f>D58/D149*100</f>
        <v>0.1660207075215231</v>
      </c>
      <c r="F58" s="3">
        <f>D58/B58*100</f>
        <v>47.78242677824267</v>
      </c>
      <c r="G58" s="3">
        <f t="shared" si="4"/>
        <v>4.853956271889557</v>
      </c>
      <c r="H58" s="51">
        <f>B58-D58</f>
        <v>312</v>
      </c>
      <c r="I58" s="51">
        <f t="shared" si="5"/>
        <v>5596.3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</f>
        <v>226.1</v>
      </c>
      <c r="E59" s="1">
        <f>D59/D58*100</f>
        <v>79.19439579684764</v>
      </c>
      <c r="F59" s="1">
        <f t="shared" si="6"/>
        <v>64.56310679611651</v>
      </c>
      <c r="G59" s="1">
        <f t="shared" si="4"/>
        <v>14.991380453520753</v>
      </c>
      <c r="H59" s="48">
        <f t="shared" si="7"/>
        <v>124.1</v>
      </c>
      <c r="I59" s="48">
        <f t="shared" si="5"/>
        <v>1282.1000000000001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</f>
        <v>55.300000000000004</v>
      </c>
      <c r="E61" s="1">
        <f>D61/D58*100</f>
        <v>19.36952714535902</v>
      </c>
      <c r="F61" s="1">
        <f t="shared" si="6"/>
        <v>25.436982520699175</v>
      </c>
      <c r="G61" s="1">
        <f t="shared" si="4"/>
        <v>8.812749003984065</v>
      </c>
      <c r="H61" s="48">
        <f t="shared" si="7"/>
        <v>162.1</v>
      </c>
      <c r="I61" s="48">
        <f t="shared" si="5"/>
        <v>572.2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4.100000000000001</v>
      </c>
      <c r="E63" s="1">
        <f>D63/D58*100</f>
        <v>1.4360770577933455</v>
      </c>
      <c r="F63" s="1">
        <f t="shared" si="6"/>
        <v>13.712374581939802</v>
      </c>
      <c r="G63" s="1">
        <f t="shared" si="4"/>
        <v>2.0696617869762695</v>
      </c>
      <c r="H63" s="48">
        <f t="shared" si="7"/>
        <v>25.800000000000004</v>
      </c>
      <c r="I63" s="48">
        <f t="shared" si="5"/>
        <v>194.00000000000054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16.700000000000003</v>
      </c>
      <c r="E68" s="39">
        <f>D68/D149*100</f>
        <v>0.009711193749945486</v>
      </c>
      <c r="F68" s="3">
        <f>D68/B68*100</f>
        <v>12.462686567164182</v>
      </c>
      <c r="G68" s="3">
        <f t="shared" si="4"/>
        <v>3.934967012252593</v>
      </c>
      <c r="H68" s="51">
        <f>B68-D68</f>
        <v>117.3</v>
      </c>
      <c r="I68" s="51">
        <f t="shared" si="5"/>
        <v>407.7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</f>
        <v>16.700000000000003</v>
      </c>
      <c r="E69" s="1">
        <f>D69/D68*100</f>
        <v>100</v>
      </c>
      <c r="F69" s="1">
        <f t="shared" si="6"/>
        <v>23.324022346368718</v>
      </c>
      <c r="G69" s="1">
        <f t="shared" si="4"/>
        <v>9.766081871345031</v>
      </c>
      <c r="H69" s="48">
        <f t="shared" si="7"/>
        <v>54.89999999999999</v>
      </c>
      <c r="I69" s="48">
        <f t="shared" si="5"/>
        <v>154.3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</f>
        <v>7597.200000000001</v>
      </c>
      <c r="E89" s="3">
        <f>D89/D149*100</f>
        <v>4.41783719503508</v>
      </c>
      <c r="F89" s="3">
        <f aca="true" t="shared" si="10" ref="F89:F95">D89/B89*100</f>
        <v>56.000943521398774</v>
      </c>
      <c r="G89" s="3">
        <f t="shared" si="8"/>
        <v>15.133412348236607</v>
      </c>
      <c r="H89" s="51">
        <f aca="true" t="shared" si="11" ref="H89:H95">B89-D89</f>
        <v>5969</v>
      </c>
      <c r="I89" s="51">
        <f t="shared" si="9"/>
        <v>42604.3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</f>
        <v>6897.999999999999</v>
      </c>
      <c r="E90" s="1">
        <f>D90/D89*100</f>
        <v>90.79660927710206</v>
      </c>
      <c r="F90" s="1">
        <f t="shared" si="10"/>
        <v>61.1985982344852</v>
      </c>
      <c r="G90" s="1">
        <f t="shared" si="8"/>
        <v>16.50807933833665</v>
      </c>
      <c r="H90" s="48">
        <f t="shared" si="11"/>
        <v>4373.500000000001</v>
      </c>
      <c r="I90" s="48">
        <f t="shared" si="9"/>
        <v>34887.6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</f>
        <v>222.09999999999997</v>
      </c>
      <c r="E91" s="1">
        <f>D91/D89*100</f>
        <v>2.9234454799136516</v>
      </c>
      <c r="F91" s="1">
        <f t="shared" si="10"/>
        <v>24.215002180549497</v>
      </c>
      <c r="G91" s="1">
        <f t="shared" si="8"/>
        <v>8.97011308562197</v>
      </c>
      <c r="H91" s="48">
        <f t="shared" si="11"/>
        <v>695.0999999999999</v>
      </c>
      <c r="I91" s="48">
        <f t="shared" si="9"/>
        <v>2253.9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477.10000000000167</v>
      </c>
      <c r="E93" s="1">
        <f>D93/D89*100</f>
        <v>6.2799452429842795</v>
      </c>
      <c r="F93" s="1">
        <f t="shared" si="10"/>
        <v>34.635208711433854</v>
      </c>
      <c r="G93" s="1">
        <f>D93/C93*100</f>
        <v>8.032121752891488</v>
      </c>
      <c r="H93" s="48">
        <f t="shared" si="11"/>
        <v>900.3999999999992</v>
      </c>
      <c r="I93" s="48">
        <f>C93-D93</f>
        <v>5462.8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</f>
        <v>14193.6</v>
      </c>
      <c r="E94" s="115">
        <f>D94/D149*100</f>
        <v>8.253700575402767</v>
      </c>
      <c r="F94" s="118">
        <f t="shared" si="10"/>
        <v>68.52309593696896</v>
      </c>
      <c r="G94" s="114">
        <f>D94/C94*100</f>
        <v>22.351985184345295</v>
      </c>
      <c r="H94" s="120">
        <f t="shared" si="11"/>
        <v>6519.999999999998</v>
      </c>
      <c r="I94" s="130">
        <f>C94-D94</f>
        <v>49306.8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5.685661143050389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</f>
        <v>1171.1000000000001</v>
      </c>
      <c r="E101" s="22">
        <f>D101/D149*100</f>
        <v>0.6810047305725243</v>
      </c>
      <c r="F101" s="22">
        <f>D101/B101*100</f>
        <v>47.82537673051008</v>
      </c>
      <c r="G101" s="22">
        <f aca="true" t="shared" si="12" ref="G101:G147">D101/C101*100</f>
        <v>10.941485336298152</v>
      </c>
      <c r="H101" s="87">
        <f aca="true" t="shared" si="13" ref="H101:H106">B101-D101</f>
        <v>1277.5999999999997</v>
      </c>
      <c r="I101" s="87">
        <f aca="true" t="shared" si="14" ref="I101:I147">C101-D101</f>
        <v>9532.199999999999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</f>
        <v>1073.4</v>
      </c>
      <c r="E103" s="1">
        <f>D103/D101*100</f>
        <v>91.65741610451713</v>
      </c>
      <c r="F103" s="1">
        <f aca="true" t="shared" si="15" ref="F103:F147">D103/B103*100</f>
        <v>50.140134529147986</v>
      </c>
      <c r="G103" s="1">
        <f t="shared" si="12"/>
        <v>12.110613428407028</v>
      </c>
      <c r="H103" s="48">
        <f t="shared" si="13"/>
        <v>1067.4</v>
      </c>
      <c r="I103" s="48">
        <f t="shared" si="14"/>
        <v>7789.9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97.70000000000005</v>
      </c>
      <c r="E105" s="92">
        <f>D105/D101*100</f>
        <v>8.342583895482884</v>
      </c>
      <c r="F105" s="92">
        <f t="shared" si="15"/>
        <v>31.73108151997407</v>
      </c>
      <c r="G105" s="92">
        <f t="shared" si="12"/>
        <v>5.9126119583635965</v>
      </c>
      <c r="H105" s="132">
        <f>B105-D105</f>
        <v>210.1999999999996</v>
      </c>
      <c r="I105" s="132">
        <f t="shared" si="14"/>
        <v>1554.6999999999996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47836.20000000001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38839.6</v>
      </c>
      <c r="E106" s="90">
        <f>D106/D149*100</f>
        <v>22.5855617227774</v>
      </c>
      <c r="F106" s="90">
        <f>D106/B106*100</f>
        <v>81.19290411863817</v>
      </c>
      <c r="G106" s="90">
        <f t="shared" si="12"/>
        <v>10.645778359957648</v>
      </c>
      <c r="H106" s="89">
        <f t="shared" si="13"/>
        <v>8996.600000000013</v>
      </c>
      <c r="I106" s="89">
        <f t="shared" si="14"/>
        <v>325996.1</v>
      </c>
    </row>
    <row r="107" spans="1:9" ht="37.5">
      <c r="A107" s="31" t="s">
        <v>66</v>
      </c>
      <c r="B107" s="75">
        <v>590.4</v>
      </c>
      <c r="C107" s="71">
        <v>2166.2</v>
      </c>
      <c r="D107" s="76">
        <f>142.7+0.9</f>
        <v>143.6</v>
      </c>
      <c r="E107" s="6">
        <f>D107/D106*100</f>
        <v>0.36972574382846374</v>
      </c>
      <c r="F107" s="6">
        <f t="shared" si="15"/>
        <v>24.32249322493225</v>
      </c>
      <c r="G107" s="6">
        <f t="shared" si="12"/>
        <v>6.6291201181793005</v>
      </c>
      <c r="H107" s="65">
        <f aca="true" t="shared" si="16" ref="H107:H147">B107-D107</f>
        <v>446.79999999999995</v>
      </c>
      <c r="I107" s="65">
        <f t="shared" si="14"/>
        <v>2022.6</v>
      </c>
    </row>
    <row r="108" spans="1:9" ht="18">
      <c r="A108" s="26" t="s">
        <v>32</v>
      </c>
      <c r="B108" s="78">
        <v>323.1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44.44444444444444</v>
      </c>
      <c r="G108" s="1">
        <f t="shared" si="12"/>
        <v>11.833539348990522</v>
      </c>
      <c r="H108" s="48">
        <f t="shared" si="16"/>
        <v>179.50000000000003</v>
      </c>
      <c r="I108" s="48">
        <f t="shared" si="14"/>
        <v>1069.9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</f>
        <v>54.400000000000006</v>
      </c>
      <c r="E109" s="6">
        <f>D109/D106*100</f>
        <v>0.14006323443083865</v>
      </c>
      <c r="F109" s="6">
        <f>D109/B109*100</f>
        <v>57.93397231096912</v>
      </c>
      <c r="G109" s="6">
        <f t="shared" si="12"/>
        <v>6.989592702042915</v>
      </c>
      <c r="H109" s="65">
        <f t="shared" si="16"/>
        <v>39.5</v>
      </c>
      <c r="I109" s="65">
        <f t="shared" si="14"/>
        <v>723.9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</f>
        <v>204.5</v>
      </c>
      <c r="E113" s="6">
        <f>D113/D106*100</f>
        <v>0.52652447502034</v>
      </c>
      <c r="F113" s="6">
        <f t="shared" si="15"/>
        <v>43.921821305841924</v>
      </c>
      <c r="G113" s="6">
        <f t="shared" si="12"/>
        <v>11.387682369974385</v>
      </c>
      <c r="H113" s="65">
        <f t="shared" si="16"/>
        <v>261.1</v>
      </c>
      <c r="I113" s="65">
        <f t="shared" si="14"/>
        <v>1591.3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</f>
        <v>39.3</v>
      </c>
      <c r="E117" s="6">
        <f>D117/D106*100</f>
        <v>0.10118538810904336</v>
      </c>
      <c r="F117" s="6">
        <f t="shared" si="15"/>
        <v>62.679425837320565</v>
      </c>
      <c r="G117" s="6">
        <f t="shared" si="12"/>
        <v>17.116724738675956</v>
      </c>
      <c r="H117" s="65">
        <f t="shared" si="16"/>
        <v>23.400000000000006</v>
      </c>
      <c r="I117" s="65">
        <f t="shared" si="14"/>
        <v>190.3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85.49618320610688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</f>
        <v>3776</v>
      </c>
      <c r="E123" s="17">
        <f>D123/D106*100</f>
        <v>9.722036272258212</v>
      </c>
      <c r="F123" s="6">
        <f t="shared" si="15"/>
        <v>75.0621210615247</v>
      </c>
      <c r="G123" s="6">
        <f t="shared" si="12"/>
        <v>74.08424728756697</v>
      </c>
      <c r="H123" s="65">
        <f t="shared" si="16"/>
        <v>1254.5</v>
      </c>
      <c r="I123" s="65">
        <f t="shared" si="14"/>
        <v>1320.8999999999996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</f>
        <v>20</v>
      </c>
      <c r="E127" s="17">
        <f>D127/D106*100</f>
        <v>0.05149383618780832</v>
      </c>
      <c r="F127" s="6">
        <f t="shared" si="15"/>
        <v>10.863661053775123</v>
      </c>
      <c r="G127" s="6">
        <f t="shared" si="12"/>
        <v>2.034587995930824</v>
      </c>
      <c r="H127" s="65">
        <f t="shared" si="16"/>
        <v>164.1</v>
      </c>
      <c r="I127" s="65">
        <f t="shared" si="14"/>
        <v>963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27.500000000000004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0.002059753447512333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114.2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128.3</v>
      </c>
      <c r="I135" s="65">
        <f t="shared" si="14"/>
        <v>363.7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92.9</v>
      </c>
      <c r="I136" s="48">
        <f t="shared" si="14"/>
        <v>218.8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</f>
        <v>153.49999999999997</v>
      </c>
      <c r="E137" s="17">
        <f>D137/D106*100</f>
        <v>0.3952151927414288</v>
      </c>
      <c r="F137" s="6">
        <f t="shared" si="15"/>
        <v>54.43262411347517</v>
      </c>
      <c r="G137" s="6">
        <f t="shared" si="12"/>
        <v>13.230477503878637</v>
      </c>
      <c r="H137" s="65">
        <f t="shared" si="16"/>
        <v>128.50000000000003</v>
      </c>
      <c r="I137" s="65">
        <f t="shared" si="14"/>
        <v>1006.7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</f>
        <v>138.6</v>
      </c>
      <c r="E138" s="1">
        <f>D138/D137*100</f>
        <v>90.29315960912054</v>
      </c>
      <c r="F138" s="1">
        <f aca="true" t="shared" si="17" ref="F138:F146">D138/B138*100</f>
        <v>65.625</v>
      </c>
      <c r="G138" s="1">
        <f t="shared" si="12"/>
        <v>15.639810426540283</v>
      </c>
      <c r="H138" s="48">
        <f t="shared" si="16"/>
        <v>72.6</v>
      </c>
      <c r="I138" s="48">
        <f t="shared" si="14"/>
        <v>747.6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</f>
        <v>8.799999999999999</v>
      </c>
      <c r="E139" s="1">
        <f>D139/D137*100</f>
        <v>5.732899022801304</v>
      </c>
      <c r="F139" s="1">
        <f t="shared" si="17"/>
        <v>43.56435643564356</v>
      </c>
      <c r="G139" s="1">
        <f>D139/C139*100</f>
        <v>22.391857506361323</v>
      </c>
      <c r="H139" s="48">
        <f t="shared" si="16"/>
        <v>11.4</v>
      </c>
      <c r="I139" s="48">
        <f t="shared" si="14"/>
        <v>30.5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</f>
        <v>402.50000000000006</v>
      </c>
      <c r="E142" s="17">
        <f>D142/D106*100</f>
        <v>1.0363134532796425</v>
      </c>
      <c r="F142" s="107">
        <f t="shared" si="17"/>
        <v>11.140943312666076</v>
      </c>
      <c r="G142" s="6">
        <f t="shared" si="12"/>
        <v>2.403846153846154</v>
      </c>
      <c r="H142" s="65">
        <f t="shared" si="16"/>
        <v>3210.3</v>
      </c>
      <c r="I142" s="65">
        <f t="shared" si="14"/>
        <v>16341.5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5.391404648863531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1.4642272320003298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</f>
        <v>26548.7</v>
      </c>
      <c r="E146" s="17">
        <f>D146/D106*100</f>
        <v>68.35472043996334</v>
      </c>
      <c r="F146" s="6">
        <f t="shared" si="17"/>
        <v>97.9866539702224</v>
      </c>
      <c r="G146" s="6">
        <f t="shared" si="12"/>
        <v>8.897172470833944</v>
      </c>
      <c r="H146" s="65">
        <f t="shared" si="16"/>
        <v>545.5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</f>
        <v>4833.6</v>
      </c>
      <c r="E147" s="17">
        <f>D147/D106*100</f>
        <v>12.445030329869516</v>
      </c>
      <c r="F147" s="6">
        <f t="shared" si="15"/>
        <v>66.66666666666667</v>
      </c>
      <c r="G147" s="6">
        <f t="shared" si="12"/>
        <v>16.666666666666668</v>
      </c>
      <c r="H147" s="65">
        <f t="shared" si="16"/>
        <v>2416.7999999999993</v>
      </c>
      <c r="I147" s="65">
        <f t="shared" si="14"/>
        <v>24168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53127.000000000015</v>
      </c>
      <c r="C148" s="81">
        <f>C43+C68+C71+C76+C78+C86+C101+C106+C99+C83+C97</f>
        <v>386792.89999999997</v>
      </c>
      <c r="D148" s="57">
        <f>D43+D68+D71+D76+D78+D86+D101+D106+D99+D83+D97</f>
        <v>40075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281639.30000000005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171966.5</v>
      </c>
      <c r="E149" s="35">
        <v>100</v>
      </c>
      <c r="F149" s="3">
        <f>D149/B149*100</f>
        <v>61.05912775667315</v>
      </c>
      <c r="G149" s="3">
        <f aca="true" t="shared" si="18" ref="G149:G155">D149/C149*100</f>
        <v>13.673450337259329</v>
      </c>
      <c r="H149" s="51">
        <f aca="true" t="shared" si="19" ref="H149:H155">B149-D149</f>
        <v>109672.80000000005</v>
      </c>
      <c r="I149" s="51">
        <f aca="true" t="shared" si="20" ref="I149:I155">C149-D149</f>
        <v>1085700.7000000002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89489.80000000002</v>
      </c>
      <c r="E150" s="6">
        <f>D150/D149*100</f>
        <v>52.03908900861506</v>
      </c>
      <c r="F150" s="6">
        <f aca="true" t="shared" si="21" ref="F150:F161">D150/B150*100</f>
        <v>64.38041000966896</v>
      </c>
      <c r="G150" s="6">
        <f t="shared" si="18"/>
        <v>15.393192096595646</v>
      </c>
      <c r="H150" s="65">
        <f t="shared" si="19"/>
        <v>49511.79999999999</v>
      </c>
      <c r="I150" s="76">
        <f t="shared" si="20"/>
        <v>491869.7999999997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41398.200000000004</v>
      </c>
      <c r="C151" s="65">
        <f>C11+C23+C36+C55+C61+C91+C49+C139+C108+C111+C95+C136</f>
        <v>114263.80000000002</v>
      </c>
      <c r="D151" s="65">
        <f>D11+D23+D36+D55+D61+D91+D49+D139+D108+D111+D95+D136</f>
        <v>17451.199999999997</v>
      </c>
      <c r="E151" s="6">
        <f>D151/D149*100</f>
        <v>10.148023016110693</v>
      </c>
      <c r="F151" s="6">
        <f t="shared" si="21"/>
        <v>42.15448980873563</v>
      </c>
      <c r="G151" s="6">
        <f t="shared" si="18"/>
        <v>15.272728545698634</v>
      </c>
      <c r="H151" s="65">
        <f t="shared" si="19"/>
        <v>23947.000000000007</v>
      </c>
      <c r="I151" s="76">
        <f t="shared" si="20"/>
        <v>96812.60000000002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3786.2</v>
      </c>
      <c r="E152" s="6">
        <f>D152/D149*100</f>
        <v>2.2017078907810532</v>
      </c>
      <c r="F152" s="6">
        <f t="shared" si="21"/>
        <v>36.39317159444807</v>
      </c>
      <c r="G152" s="6">
        <f t="shared" si="18"/>
        <v>11.592667550512394</v>
      </c>
      <c r="H152" s="65">
        <f t="shared" si="19"/>
        <v>6617.400000000001</v>
      </c>
      <c r="I152" s="76">
        <f t="shared" si="20"/>
        <v>28874.100000000002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3493.2999999999997</v>
      </c>
      <c r="E153" s="6">
        <f>D153/D149*100</f>
        <v>2.0313840195619495</v>
      </c>
      <c r="F153" s="6">
        <f t="shared" si="21"/>
        <v>54.51466916354556</v>
      </c>
      <c r="G153" s="6">
        <f t="shared" si="18"/>
        <v>11.924275576279111</v>
      </c>
      <c r="H153" s="65">
        <f t="shared" si="19"/>
        <v>2914.7000000000003</v>
      </c>
      <c r="I153" s="76">
        <f t="shared" si="20"/>
        <v>25802.4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2104.7</v>
      </c>
      <c r="E154" s="6">
        <f>D154/D149*100</f>
        <v>1.2239011667970214</v>
      </c>
      <c r="F154" s="6">
        <f t="shared" si="21"/>
        <v>47.10819642777205</v>
      </c>
      <c r="G154" s="6">
        <f t="shared" si="18"/>
        <v>10.240304382307292</v>
      </c>
      <c r="H154" s="65">
        <f t="shared" si="19"/>
        <v>2363.1000000000004</v>
      </c>
      <c r="I154" s="76">
        <f t="shared" si="20"/>
        <v>18448.399999999998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55641.29999999999</v>
      </c>
      <c r="E155" s="6">
        <f>D155/D149*100</f>
        <v>32.355894898134224</v>
      </c>
      <c r="F155" s="6">
        <f t="shared" si="21"/>
        <v>69.58633118267733</v>
      </c>
      <c r="G155" s="40">
        <f t="shared" si="18"/>
        <v>11.603185337786806</v>
      </c>
      <c r="H155" s="65">
        <f t="shared" si="19"/>
        <v>24318.800000000032</v>
      </c>
      <c r="I155" s="65">
        <f t="shared" si="20"/>
        <v>423893.4000000004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34623.5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322606.30000000005</v>
      </c>
      <c r="C166" s="87">
        <f>C149+C157+C161+C162+C158+C165+C164+C159+C163+C160</f>
        <v>1533477.0000000002</v>
      </c>
      <c r="D166" s="87">
        <f>D149+D157+D161+D162+D158+D165+D164+D159+D163+D160</f>
        <v>172665</v>
      </c>
      <c r="E166" s="22"/>
      <c r="F166" s="3">
        <f>D166/B166*100</f>
        <v>53.521893403817586</v>
      </c>
      <c r="G166" s="3">
        <f t="shared" si="22"/>
        <v>11.25970588407912</v>
      </c>
      <c r="H166" s="3">
        <f>B166-D166</f>
        <v>149941.30000000005</v>
      </c>
      <c r="I166" s="3">
        <f t="shared" si="23"/>
        <v>1360812.0000000002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171966.5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171966.5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2016-03-04T06:05:50Z</dcterms:modified>
  <cp:category/>
  <cp:version/>
  <cp:contentType/>
  <cp:contentStatus/>
</cp:coreProperties>
</file>